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3" i="1" l="1"/>
  <c r="G53" i="1"/>
  <c r="H53" i="1"/>
  <c r="I53" i="1"/>
  <c r="J53" i="1"/>
  <c r="L53" i="1"/>
  <c r="F439" i="1" l="1"/>
  <c r="F316" i="1"/>
  <c r="F15" i="1"/>
  <c r="H15" i="1"/>
  <c r="H28" i="1"/>
  <c r="H52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J489" i="1" s="1"/>
  <c r="I475" i="1"/>
  <c r="H475" i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L440" i="1" s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L417" i="1" s="1"/>
  <c r="J403" i="1"/>
  <c r="I403" i="1"/>
  <c r="H403" i="1"/>
  <c r="G403" i="1"/>
  <c r="G417" i="1" s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F392" i="1" s="1"/>
  <c r="J254" i="1"/>
  <c r="G254" i="1"/>
  <c r="G268" i="1" s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H367" i="1" s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G342" i="1" s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F317" i="1" s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J268" i="1" s="1"/>
  <c r="I267" i="1"/>
  <c r="H267" i="1"/>
  <c r="G267" i="1"/>
  <c r="F267" i="1"/>
  <c r="F268" i="1" s="1"/>
  <c r="B255" i="1"/>
  <c r="A255" i="1"/>
  <c r="L254" i="1"/>
  <c r="I254" i="1"/>
  <c r="I268" i="1" s="1"/>
  <c r="H254" i="1"/>
  <c r="H268" i="1" s="1"/>
  <c r="L293" i="1" l="1"/>
  <c r="I465" i="1"/>
  <c r="J465" i="1"/>
  <c r="L465" i="1"/>
  <c r="I342" i="1"/>
  <c r="J367" i="1"/>
  <c r="H392" i="1"/>
  <c r="I417" i="1"/>
  <c r="J417" i="1"/>
  <c r="J440" i="1"/>
  <c r="H440" i="1"/>
  <c r="H317" i="1"/>
  <c r="L342" i="1"/>
  <c r="J392" i="1"/>
  <c r="I293" i="1"/>
  <c r="J317" i="1"/>
  <c r="G465" i="1"/>
  <c r="H489" i="1"/>
  <c r="G293" i="1"/>
  <c r="F465" i="1"/>
  <c r="I489" i="1"/>
  <c r="G440" i="1"/>
  <c r="H465" i="1"/>
  <c r="F367" i="1"/>
  <c r="F417" i="1"/>
  <c r="L489" i="1"/>
  <c r="I440" i="1"/>
  <c r="H417" i="1"/>
  <c r="L268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H125" i="1"/>
  <c r="G111" i="1"/>
  <c r="G125" i="1" s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H77" i="1"/>
  <c r="G77" i="1"/>
  <c r="B53" i="1"/>
  <c r="A53" i="1"/>
  <c r="L52" i="1"/>
  <c r="J52" i="1"/>
  <c r="I52" i="1"/>
  <c r="G52" i="1"/>
  <c r="F52" i="1"/>
  <c r="B40" i="1"/>
  <c r="A40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L221" i="1" l="1"/>
  <c r="J77" i="1"/>
  <c r="L174" i="1"/>
  <c r="I125" i="1"/>
  <c r="I100" i="1"/>
  <c r="L244" i="1"/>
  <c r="F125" i="1"/>
  <c r="F100" i="1"/>
  <c r="I77" i="1"/>
  <c r="L100" i="1"/>
  <c r="I29" i="1"/>
  <c r="J29" i="1"/>
  <c r="L29" i="1"/>
  <c r="J100" i="1"/>
  <c r="L77" i="1"/>
  <c r="G100" i="1"/>
  <c r="G29" i="1"/>
  <c r="H29" i="1"/>
  <c r="F77" i="1"/>
  <c r="H100" i="1"/>
  <c r="J125" i="1"/>
  <c r="F149" i="1"/>
  <c r="H174" i="1"/>
  <c r="J197" i="1"/>
  <c r="F221" i="1"/>
  <c r="H244" i="1"/>
  <c r="F490" i="1" l="1"/>
  <c r="G490" i="1"/>
  <c r="L490" i="1"/>
  <c r="I490" i="1"/>
  <c r="J490" i="1"/>
  <c r="H490" i="1"/>
</calcChain>
</file>

<file path=xl/sharedStrings.xml><?xml version="1.0" encoding="utf-8"?>
<sst xmlns="http://schemas.openxmlformats.org/spreadsheetml/2006/main" count="425" uniqueCount="82">
  <si>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</si>
  <si>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</si>
  <si>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</si>
  <si>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</si>
  <si>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</si>
  <si>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</si>
  <si>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</si>
  <si>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</si>
  <si>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</si>
  <si>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</si>
  <si>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</si>
  <si>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</si>
  <si>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</si>
  <si>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</si>
  <si>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</si>
  <si>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</si>
  <si>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</si>
  <si>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</si>
  <si>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</si>
  <si>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</si>
  <si>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</si>
  <si>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</si>
  <si>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</si>
  <si>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</si>
  <si>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</si>
  <si>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</si>
  <si>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</si>
  <si>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</si>
  <si>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</si>
  <si>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</si>
  <si>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</si>
  <si>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</si>
  <si>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</si>
  <si>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</si>
  <si>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</si>
  <si>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</si>
  <si>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</si>
  <si>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</si>
  <si>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</si>
  <si>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</si>
  <si>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</t>
  </si>
  <si>
    <t>Игизбаева А.Т.</t>
  </si>
  <si>
    <t>салат</t>
  </si>
  <si>
    <t>Напиток</t>
  </si>
  <si>
    <t>Итого:</t>
  </si>
  <si>
    <t xml:space="preserve">Гарнир: гречка с соусом </t>
  </si>
  <si>
    <t>Хлеб пшеничный</t>
  </si>
  <si>
    <t>Салат из белокочанной капусты</t>
  </si>
  <si>
    <t xml:space="preserve">Компот из сухофруктов </t>
  </si>
  <si>
    <t>Яблоко</t>
  </si>
  <si>
    <t>311/366</t>
  </si>
  <si>
    <t>ПР</t>
  </si>
  <si>
    <t>Гуляш из курицы  (вода)</t>
  </si>
  <si>
    <t>Гарнир: тушеная капуста</t>
  </si>
  <si>
    <t>Салат из свеклы отварной</t>
  </si>
  <si>
    <t>Сок</t>
  </si>
  <si>
    <t>0.86</t>
  </si>
  <si>
    <t>Суп куриный с макаронами (вода)</t>
  </si>
  <si>
    <t>Винегрет</t>
  </si>
  <si>
    <t>Печенье</t>
  </si>
  <si>
    <t>Хлеб</t>
  </si>
  <si>
    <t>Котлета из фарша птицы</t>
  </si>
  <si>
    <t xml:space="preserve">Гарнир: рис отварной с соусом </t>
  </si>
  <si>
    <t>Икра морковная</t>
  </si>
  <si>
    <t>315/366</t>
  </si>
  <si>
    <t xml:space="preserve">Каша молочная "Дружба" </t>
  </si>
  <si>
    <t>Чай сладкий с молоком</t>
  </si>
  <si>
    <t>Пшеничный</t>
  </si>
  <si>
    <t>Сыр порциями твердых сортов</t>
  </si>
  <si>
    <t xml:space="preserve">Гарнир: Макароны с соусом </t>
  </si>
  <si>
    <t>Компот из сухофруктов</t>
  </si>
  <si>
    <t>180/40</t>
  </si>
  <si>
    <t>332/366</t>
  </si>
  <si>
    <t xml:space="preserve">Суп куриный с рисом </t>
  </si>
  <si>
    <t xml:space="preserve">Гуляш из курицы  </t>
  </si>
  <si>
    <t xml:space="preserve">Гарнир: гречка со слив маслом  </t>
  </si>
  <si>
    <t xml:space="preserve">Шницели  из фарша птицы </t>
  </si>
  <si>
    <t xml:space="preserve">Гарнир: картофельное пюре </t>
  </si>
  <si>
    <t>Икра свекольная</t>
  </si>
  <si>
    <t xml:space="preserve">Каша манная молочная </t>
  </si>
  <si>
    <t xml:space="preserve">Чай молочный сладкий </t>
  </si>
  <si>
    <t>Сосиска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</si>
</sst>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L6" sqref="L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81</v>
      </c>
      <c r="F6" s="40">
        <v>100</v>
      </c>
      <c r="G6" s="40">
        <v>10.4</v>
      </c>
      <c r="H6" s="40">
        <v>20</v>
      </c>
      <c r="I6" s="40">
        <v>21.2</v>
      </c>
      <c r="J6" s="40">
        <v>224</v>
      </c>
      <c r="K6" s="41">
        <v>536</v>
      </c>
      <c r="L6" s="40">
        <v>46.8</v>
      </c>
    </row>
    <row r="7" spans="1:12" ht="15" x14ac:dyDescent="0.25">
      <c r="A7" s="23"/>
      <c r="B7" s="15"/>
      <c r="C7" s="11"/>
      <c r="D7" s="6"/>
      <c r="E7" s="42" t="s">
        <v>45</v>
      </c>
      <c r="F7" s="43">
        <v>200</v>
      </c>
      <c r="G7" s="43">
        <v>4.4000000000000004</v>
      </c>
      <c r="H7" s="43">
        <v>2.42</v>
      </c>
      <c r="I7" s="43">
        <v>16.100000000000001</v>
      </c>
      <c r="J7" s="43">
        <v>172.6</v>
      </c>
      <c r="K7" s="44" t="s">
        <v>50</v>
      </c>
      <c r="L7" s="43">
        <v>14.46</v>
      </c>
    </row>
    <row r="8" spans="1:12" ht="15" x14ac:dyDescent="0.25">
      <c r="A8" s="23"/>
      <c r="B8" s="15"/>
      <c r="C8" s="11"/>
      <c r="D8" s="7" t="s">
        <v>23</v>
      </c>
      <c r="E8" s="42" t="s">
        <v>46</v>
      </c>
      <c r="F8" s="43">
        <v>50</v>
      </c>
      <c r="G8" s="43">
        <v>3.35</v>
      </c>
      <c r="H8" s="43">
        <v>0.45</v>
      </c>
      <c r="I8" s="43">
        <v>19.34</v>
      </c>
      <c r="J8" s="43">
        <v>132.68</v>
      </c>
      <c r="K8" s="44" t="s">
        <v>51</v>
      </c>
      <c r="L8" s="43">
        <v>4.3</v>
      </c>
    </row>
    <row r="9" spans="1:12" ht="15" x14ac:dyDescent="0.25">
      <c r="A9" s="23"/>
      <c r="B9" s="15"/>
      <c r="C9" s="11"/>
      <c r="D9" s="7" t="s">
        <v>42</v>
      </c>
      <c r="E9" s="42" t="s">
        <v>47</v>
      </c>
      <c r="F9" s="43">
        <v>60</v>
      </c>
      <c r="G9" s="43">
        <v>0.85</v>
      </c>
      <c r="H9" s="43">
        <v>3.05</v>
      </c>
      <c r="I9" s="43">
        <v>5.41</v>
      </c>
      <c r="J9" s="43">
        <v>52.44</v>
      </c>
      <c r="K9" s="44">
        <v>45</v>
      </c>
      <c r="L9" s="43">
        <v>3.56</v>
      </c>
    </row>
    <row r="10" spans="1:12" ht="15" x14ac:dyDescent="0.25">
      <c r="A10" s="23"/>
      <c r="B10" s="15"/>
      <c r="C10" s="11"/>
      <c r="D10" s="7" t="s">
        <v>43</v>
      </c>
      <c r="E10" s="42" t="s">
        <v>48</v>
      </c>
      <c r="F10" s="43">
        <v>200</v>
      </c>
      <c r="G10" s="43">
        <v>0.35</v>
      </c>
      <c r="H10" s="43">
        <v>0</v>
      </c>
      <c r="I10" s="43">
        <v>14.6</v>
      </c>
      <c r="J10" s="43">
        <v>61.8</v>
      </c>
      <c r="K10" s="44">
        <v>40</v>
      </c>
      <c r="L10" s="43">
        <v>1.68</v>
      </c>
    </row>
    <row r="11" spans="1:12" ht="15" x14ac:dyDescent="0.25">
      <c r="A11" s="23"/>
      <c r="B11" s="15"/>
      <c r="C11" s="11"/>
      <c r="D11" s="7" t="s">
        <v>24</v>
      </c>
      <c r="E11" s="42" t="s">
        <v>49</v>
      </c>
      <c r="F11" s="43">
        <v>93</v>
      </c>
      <c r="G11" s="43">
        <v>0.3</v>
      </c>
      <c r="H11" s="43">
        <v>0.3</v>
      </c>
      <c r="I11" s="43">
        <v>0.3</v>
      </c>
      <c r="J11" s="43">
        <v>40</v>
      </c>
      <c r="K11" s="44"/>
      <c r="L11" s="43">
        <v>18.13</v>
      </c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703</v>
      </c>
      <c r="G15" s="19">
        <f>SUM(G6:G14)</f>
        <v>19.650000000000006</v>
      </c>
      <c r="H15" s="19">
        <f>SUM(H6:H14)</f>
        <v>26.220000000000002</v>
      </c>
      <c r="I15" s="19">
        <f>SUM(I6:I14)</f>
        <v>76.949999999999989</v>
      </c>
      <c r="J15" s="19">
        <f>SUM(J6:J14)</f>
        <v>683.52</v>
      </c>
      <c r="K15" s="25"/>
      <c r="L15" s="19">
        <f>SUM(L6:L14)</f>
        <v>88.93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0</v>
      </c>
      <c r="G28" s="19">
        <f t="shared" ref="G28:J28" si="0">SUM(G16:G27)</f>
        <v>0</v>
      </c>
      <c r="H28" s="19">
        <f t="shared" si="0"/>
        <v>0</v>
      </c>
      <c r="I28" s="19">
        <f t="shared" si="0"/>
        <v>0</v>
      </c>
      <c r="J28" s="19">
        <f t="shared" si="0"/>
        <v>0</v>
      </c>
      <c r="K28" s="25"/>
      <c r="L28" s="19">
        <f t="shared" ref="L28" si="1">SUM(L16:L27)</f>
        <v>0</v>
      </c>
    </row>
    <row r="29" spans="1:12" ht="15.75" thickBot="1" x14ac:dyDescent="0.25">
      <c r="A29" s="29">
        <f>A6</f>
        <v>1</v>
      </c>
      <c r="B29" s="30">
        <f>B6</f>
        <v>1</v>
      </c>
      <c r="C29" s="57" t="s">
        <v>4</v>
      </c>
      <c r="D29" s="58"/>
      <c r="E29" s="31"/>
      <c r="F29" s="32">
        <f>F15+F28</f>
        <v>703</v>
      </c>
      <c r="G29" s="32">
        <f t="shared" ref="G29:J29" si="2">G15+G28</f>
        <v>19.650000000000006</v>
      </c>
      <c r="H29" s="32">
        <f t="shared" si="2"/>
        <v>26.220000000000002</v>
      </c>
      <c r="I29" s="32">
        <f t="shared" si="2"/>
        <v>76.949999999999989</v>
      </c>
      <c r="J29" s="32">
        <f t="shared" si="2"/>
        <v>683.52</v>
      </c>
      <c r="K29" s="32"/>
      <c r="L29" s="32">
        <f t="shared" ref="L29" si="3">L15+L28</f>
        <v>88.93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52</v>
      </c>
      <c r="F30" s="40">
        <v>40</v>
      </c>
      <c r="G30" s="40">
        <v>6.7</v>
      </c>
      <c r="H30" s="40">
        <v>3.3</v>
      </c>
      <c r="I30" s="40">
        <v>2</v>
      </c>
      <c r="J30" s="40">
        <v>66</v>
      </c>
      <c r="K30" s="41">
        <v>437</v>
      </c>
      <c r="L30" s="40">
        <v>24.67</v>
      </c>
    </row>
    <row r="31" spans="1:12" ht="15" x14ac:dyDescent="0.25">
      <c r="A31" s="14"/>
      <c r="B31" s="15"/>
      <c r="C31" s="11"/>
      <c r="D31" s="6"/>
      <c r="E31" s="42" t="s">
        <v>53</v>
      </c>
      <c r="F31" s="43">
        <v>200</v>
      </c>
      <c r="G31" s="43">
        <v>3.7</v>
      </c>
      <c r="H31" s="43">
        <v>8.64</v>
      </c>
      <c r="I31" s="43">
        <v>46.03</v>
      </c>
      <c r="J31" s="43">
        <v>287.7</v>
      </c>
      <c r="K31" s="44">
        <v>336</v>
      </c>
      <c r="L31" s="43">
        <v>23.53</v>
      </c>
    </row>
    <row r="32" spans="1:12" ht="15" x14ac:dyDescent="0.25">
      <c r="A32" s="14"/>
      <c r="B32" s="15"/>
      <c r="C32" s="11"/>
      <c r="D32" s="7" t="s">
        <v>23</v>
      </c>
      <c r="E32" s="42" t="s">
        <v>46</v>
      </c>
      <c r="F32" s="43">
        <v>50</v>
      </c>
      <c r="G32" s="43">
        <v>3.35</v>
      </c>
      <c r="H32" s="43">
        <v>0.45</v>
      </c>
      <c r="I32" s="43">
        <v>19.34</v>
      </c>
      <c r="J32" s="43">
        <v>132.68</v>
      </c>
      <c r="K32" s="44" t="s">
        <v>51</v>
      </c>
      <c r="L32" s="43">
        <v>4.3</v>
      </c>
    </row>
    <row r="33" spans="1:12" ht="15" x14ac:dyDescent="0.25">
      <c r="A33" s="14"/>
      <c r="B33" s="15"/>
      <c r="C33" s="11"/>
      <c r="D33" s="7" t="s">
        <v>42</v>
      </c>
      <c r="E33" s="42" t="s">
        <v>54</v>
      </c>
      <c r="F33" s="43">
        <v>60</v>
      </c>
      <c r="G33" s="43" t="s">
        <v>56</v>
      </c>
      <c r="H33" s="43">
        <v>3.65</v>
      </c>
      <c r="I33" s="43">
        <v>5.0199999999999996</v>
      </c>
      <c r="J33" s="43">
        <v>56.34</v>
      </c>
      <c r="K33" s="44">
        <v>52</v>
      </c>
      <c r="L33" s="43">
        <v>4.43</v>
      </c>
    </row>
    <row r="34" spans="1:12" ht="15" x14ac:dyDescent="0.25">
      <c r="A34" s="14"/>
      <c r="B34" s="15"/>
      <c r="C34" s="11"/>
      <c r="D34" s="7" t="s">
        <v>43</v>
      </c>
      <c r="E34" s="42" t="s">
        <v>55</v>
      </c>
      <c r="F34" s="43">
        <v>200</v>
      </c>
      <c r="G34" s="43">
        <v>0.4</v>
      </c>
      <c r="H34" s="43">
        <v>0.4</v>
      </c>
      <c r="I34" s="43">
        <v>23.2</v>
      </c>
      <c r="J34" s="43">
        <v>96</v>
      </c>
      <c r="K34" s="44" t="s">
        <v>51</v>
      </c>
      <c r="L34" s="43">
        <v>32</v>
      </c>
    </row>
    <row r="35" spans="1:12" ht="15" x14ac:dyDescent="0.25">
      <c r="A35" s="14"/>
      <c r="B35" s="15"/>
      <c r="C35" s="11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v>703</v>
      </c>
      <c r="G39" s="19">
        <v>19.75</v>
      </c>
      <c r="H39" s="19">
        <v>26.22</v>
      </c>
      <c r="I39" s="19">
        <v>76.59</v>
      </c>
      <c r="J39" s="19">
        <v>682.52</v>
      </c>
      <c r="K39" s="25"/>
      <c r="L39" s="19">
        <v>88.93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27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28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7" t="s">
        <v>29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30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7" t="s">
        <v>31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0</v>
      </c>
      <c r="G52" s="19">
        <f t="shared" ref="G52" si="4">SUM(G40:G51)</f>
        <v>0</v>
      </c>
      <c r="H52" s="19">
        <f t="shared" ref="H52" si="5">SUM(H40:H51)</f>
        <v>0</v>
      </c>
      <c r="I52" s="19">
        <f t="shared" ref="I52" si="6">SUM(I40:I51)</f>
        <v>0</v>
      </c>
      <c r="J52" s="19">
        <f t="shared" ref="J52:L52" si="7">SUM(J40:J51)</f>
        <v>0</v>
      </c>
      <c r="K52" s="25"/>
      <c r="L52" s="19">
        <f t="shared" si="7"/>
        <v>0</v>
      </c>
    </row>
    <row r="53" spans="1:12" ht="15.75" customHeight="1" thickBot="1" x14ac:dyDescent="0.25">
      <c r="A53" s="33">
        <f>A30</f>
        <v>1</v>
      </c>
      <c r="B53" s="33">
        <f>B30</f>
        <v>2</v>
      </c>
      <c r="C53" s="57" t="s">
        <v>4</v>
      </c>
      <c r="D53" s="62"/>
      <c r="E53" s="51"/>
      <c r="F53" s="52">
        <f>F39+F52</f>
        <v>703</v>
      </c>
      <c r="G53" s="52">
        <f t="shared" ref="G53" si="8">G39+G52</f>
        <v>19.75</v>
      </c>
      <c r="H53" s="52">
        <f t="shared" ref="H53" si="9">H39+H52</f>
        <v>26.22</v>
      </c>
      <c r="I53" s="52">
        <f t="shared" ref="I53" si="10">I39+I52</f>
        <v>76.59</v>
      </c>
      <c r="J53" s="52">
        <f t="shared" ref="J53:L53" si="11">J39+J52</f>
        <v>682.52</v>
      </c>
      <c r="K53" s="52"/>
      <c r="L53" s="52">
        <f t="shared" si="11"/>
        <v>88.93</v>
      </c>
    </row>
    <row r="54" spans="1:12" ht="15" x14ac:dyDescent="0.25">
      <c r="A54" s="20">
        <v>1</v>
      </c>
      <c r="B54" s="21">
        <v>3</v>
      </c>
      <c r="C54" s="22" t="s">
        <v>20</v>
      </c>
      <c r="D54" s="53" t="s">
        <v>21</v>
      </c>
      <c r="E54" s="54" t="s">
        <v>57</v>
      </c>
      <c r="F54" s="54">
        <v>200</v>
      </c>
      <c r="G54" s="54">
        <v>4.0999999999999996</v>
      </c>
      <c r="H54" s="54">
        <v>2.7</v>
      </c>
      <c r="I54" s="54">
        <v>13.7</v>
      </c>
      <c r="J54" s="54">
        <v>95.2</v>
      </c>
      <c r="K54" s="54">
        <v>140</v>
      </c>
      <c r="L54" s="54">
        <v>22.3</v>
      </c>
    </row>
    <row r="55" spans="1:12" ht="15" x14ac:dyDescent="0.25">
      <c r="A55" s="23"/>
      <c r="B55" s="15"/>
      <c r="C55" s="11"/>
      <c r="D55" s="53" t="s">
        <v>23</v>
      </c>
      <c r="E55" s="54" t="s">
        <v>46</v>
      </c>
      <c r="F55" s="54">
        <v>60</v>
      </c>
      <c r="G55" s="54">
        <v>4.0199999999999996</v>
      </c>
      <c r="H55" s="54">
        <v>0.9</v>
      </c>
      <c r="I55" s="54">
        <v>38.68</v>
      </c>
      <c r="J55" s="54">
        <v>159.19999999999999</v>
      </c>
      <c r="K55" s="54" t="s">
        <v>51</v>
      </c>
      <c r="L55" s="54">
        <v>5.16</v>
      </c>
    </row>
    <row r="56" spans="1:12" ht="15" x14ac:dyDescent="0.25">
      <c r="A56" s="23"/>
      <c r="B56" s="15"/>
      <c r="C56" s="11"/>
      <c r="D56" s="53" t="s">
        <v>42</v>
      </c>
      <c r="E56" s="54" t="s">
        <v>58</v>
      </c>
      <c r="F56" s="54">
        <v>100</v>
      </c>
      <c r="G56" s="54">
        <v>1.36</v>
      </c>
      <c r="H56" s="54">
        <v>6.18</v>
      </c>
      <c r="I56" s="54">
        <v>8.44</v>
      </c>
      <c r="J56" s="54">
        <v>94.8</v>
      </c>
      <c r="K56" s="54">
        <v>67</v>
      </c>
      <c r="L56" s="54">
        <v>10.47</v>
      </c>
    </row>
    <row r="57" spans="1:12" ht="15" x14ac:dyDescent="0.25">
      <c r="A57" s="23"/>
      <c r="B57" s="15"/>
      <c r="C57" s="11"/>
      <c r="D57" s="53" t="s">
        <v>43</v>
      </c>
      <c r="E57" s="54" t="s">
        <v>55</v>
      </c>
      <c r="F57" s="54">
        <v>200</v>
      </c>
      <c r="G57" s="54">
        <v>0.4</v>
      </c>
      <c r="H57" s="54">
        <v>0.4</v>
      </c>
      <c r="I57" s="54">
        <v>23.2</v>
      </c>
      <c r="J57" s="54">
        <v>96</v>
      </c>
      <c r="K57" s="54" t="s">
        <v>51</v>
      </c>
      <c r="L57" s="54">
        <v>32</v>
      </c>
    </row>
    <row r="58" spans="1:12" ht="15" x14ac:dyDescent="0.25">
      <c r="A58" s="23"/>
      <c r="B58" s="15"/>
      <c r="C58" s="11"/>
      <c r="D58" s="53"/>
      <c r="E58" s="54" t="s">
        <v>59</v>
      </c>
      <c r="F58" s="54">
        <v>50</v>
      </c>
      <c r="G58" s="54">
        <v>3.76</v>
      </c>
      <c r="H58" s="54">
        <v>5.9</v>
      </c>
      <c r="I58" s="54">
        <v>61.8</v>
      </c>
      <c r="J58" s="54">
        <v>310.10000000000002</v>
      </c>
      <c r="K58" s="54" t="s">
        <v>51</v>
      </c>
      <c r="L58" s="54">
        <v>19</v>
      </c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v>610</v>
      </c>
      <c r="G63" s="19">
        <v>13.64</v>
      </c>
      <c r="H63" s="19">
        <v>16.079999999999998</v>
      </c>
      <c r="I63" s="19">
        <v>145.82</v>
      </c>
      <c r="J63" s="19">
        <v>623.98</v>
      </c>
      <c r="K63" s="25"/>
      <c r="L63" s="19">
        <v>88.93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27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28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29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30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31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0</v>
      </c>
      <c r="G76" s="19">
        <f t="shared" ref="G76" si="12">SUM(G64:G75)</f>
        <v>0</v>
      </c>
      <c r="H76" s="19">
        <f t="shared" ref="H76" si="13">SUM(H64:H75)</f>
        <v>0</v>
      </c>
      <c r="I76" s="19">
        <f t="shared" ref="I76" si="14">SUM(I64:I75)</f>
        <v>0</v>
      </c>
      <c r="J76" s="19">
        <f t="shared" ref="J76:L76" si="15">SUM(J64:J75)</f>
        <v>0</v>
      </c>
      <c r="K76" s="25"/>
      <c r="L76" s="19">
        <f t="shared" si="1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57" t="s">
        <v>4</v>
      </c>
      <c r="D77" s="58"/>
      <c r="E77" s="31"/>
      <c r="F77" s="32">
        <f>F63+F76</f>
        <v>610</v>
      </c>
      <c r="G77" s="32">
        <f t="shared" ref="G77" si="16">G63+G76</f>
        <v>13.64</v>
      </c>
      <c r="H77" s="32">
        <f t="shared" ref="H77" si="17">H63+H76</f>
        <v>16.079999999999998</v>
      </c>
      <c r="I77" s="32">
        <f t="shared" ref="I77" si="18">I63+I76</f>
        <v>145.82</v>
      </c>
      <c r="J77" s="32">
        <f t="shared" ref="J77:L77" si="19">J63+J76</f>
        <v>623.98</v>
      </c>
      <c r="K77" s="32"/>
      <c r="L77" s="32">
        <f t="shared" si="19"/>
        <v>88.93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 t="s">
        <v>61</v>
      </c>
      <c r="F78" s="40">
        <v>80</v>
      </c>
      <c r="G78" s="40">
        <v>9.6999999999999993</v>
      </c>
      <c r="H78" s="40">
        <v>13.9</v>
      </c>
      <c r="I78" s="40">
        <v>7.9</v>
      </c>
      <c r="J78" s="40">
        <v>196</v>
      </c>
      <c r="K78" s="41">
        <v>305</v>
      </c>
      <c r="L78" s="40">
        <v>20.89</v>
      </c>
    </row>
    <row r="79" spans="1:12" ht="15" x14ac:dyDescent="0.25">
      <c r="A79" s="23"/>
      <c r="B79" s="15"/>
      <c r="C79" s="11"/>
      <c r="D79" s="6"/>
      <c r="E79" s="42" t="s">
        <v>62</v>
      </c>
      <c r="F79" s="43">
        <v>200</v>
      </c>
      <c r="G79" s="43">
        <v>5.7</v>
      </c>
      <c r="H79" s="43">
        <v>7.62</v>
      </c>
      <c r="I79" s="43">
        <v>47.2</v>
      </c>
      <c r="J79" s="43">
        <v>278.39999999999998</v>
      </c>
      <c r="K79" s="44" t="s">
        <v>64</v>
      </c>
      <c r="L79" s="43">
        <v>27.64</v>
      </c>
    </row>
    <row r="80" spans="1:12" ht="15" x14ac:dyDescent="0.25">
      <c r="A80" s="23"/>
      <c r="B80" s="15"/>
      <c r="C80" s="11"/>
      <c r="D80" s="7" t="s">
        <v>42</v>
      </c>
      <c r="E80" s="42" t="s">
        <v>63</v>
      </c>
      <c r="F80" s="43">
        <v>50</v>
      </c>
      <c r="G80" s="43">
        <v>0.45</v>
      </c>
      <c r="H80" s="43">
        <v>2.35</v>
      </c>
      <c r="I80" s="43">
        <v>2.68</v>
      </c>
      <c r="J80" s="43">
        <v>34.799999999999997</v>
      </c>
      <c r="K80" s="44">
        <v>54</v>
      </c>
      <c r="L80" s="43">
        <v>4.0999999999999996</v>
      </c>
    </row>
    <row r="81" spans="1:12" ht="15" x14ac:dyDescent="0.25">
      <c r="A81" s="23"/>
      <c r="B81" s="15"/>
      <c r="C81" s="11"/>
      <c r="D81" s="7" t="s">
        <v>60</v>
      </c>
      <c r="E81" s="42" t="s">
        <v>46</v>
      </c>
      <c r="F81" s="43">
        <v>50</v>
      </c>
      <c r="G81" s="43">
        <v>3.35</v>
      </c>
      <c r="H81" s="43">
        <v>0.45</v>
      </c>
      <c r="I81" s="43">
        <v>19.34</v>
      </c>
      <c r="J81" s="43">
        <v>132.68</v>
      </c>
      <c r="K81" s="44" t="s">
        <v>51</v>
      </c>
      <c r="L81" s="43">
        <v>4.3</v>
      </c>
    </row>
    <row r="82" spans="1:12" ht="15" x14ac:dyDescent="0.25">
      <c r="A82" s="23"/>
      <c r="B82" s="15"/>
      <c r="C82" s="11"/>
      <c r="D82" s="7" t="s">
        <v>30</v>
      </c>
      <c r="E82" s="42" t="s">
        <v>55</v>
      </c>
      <c r="F82" s="43">
        <v>200</v>
      </c>
      <c r="G82" s="43">
        <v>0.4</v>
      </c>
      <c r="H82" s="43">
        <v>0.4</v>
      </c>
      <c r="I82" s="43">
        <v>23.2</v>
      </c>
      <c r="J82" s="43">
        <v>96</v>
      </c>
      <c r="K82" s="44"/>
      <c r="L82" s="43">
        <v>32</v>
      </c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580</v>
      </c>
      <c r="G87" s="19">
        <f t="shared" ref="G87" si="20">SUM(G78:G86)</f>
        <v>19.599999999999998</v>
      </c>
      <c r="H87" s="19">
        <f t="shared" ref="H87" si="21">SUM(H78:H86)</f>
        <v>24.72</v>
      </c>
      <c r="I87" s="19">
        <f t="shared" ref="I87" si="22">SUM(I78:I86)</f>
        <v>100.32000000000001</v>
      </c>
      <c r="J87" s="19">
        <f t="shared" ref="J87:L87" si="23">SUM(J78:J86)</f>
        <v>737.88</v>
      </c>
      <c r="K87" s="25"/>
      <c r="L87" s="19">
        <f t="shared" si="23"/>
        <v>88.93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0</v>
      </c>
      <c r="G99" s="19">
        <f t="shared" ref="G99" si="24">SUM(G88:G98)</f>
        <v>0</v>
      </c>
      <c r="H99" s="19">
        <f t="shared" ref="H99" si="25">SUM(H88:H98)</f>
        <v>0</v>
      </c>
      <c r="I99" s="19">
        <f t="shared" ref="I99" si="26">SUM(I88:I98)</f>
        <v>0</v>
      </c>
      <c r="J99" s="19">
        <f t="shared" ref="J99:L99" si="27">SUM(J88:J98)</f>
        <v>0</v>
      </c>
      <c r="K99" s="25"/>
      <c r="L99" s="19">
        <f t="shared" si="27"/>
        <v>0</v>
      </c>
    </row>
    <row r="100" spans="1:12" ht="15.75" customHeight="1" thickBot="1" x14ac:dyDescent="0.25">
      <c r="A100" s="29">
        <f>A78</f>
        <v>1</v>
      </c>
      <c r="B100" s="30">
        <f>B78</f>
        <v>4</v>
      </c>
      <c r="C100" s="57" t="s">
        <v>4</v>
      </c>
      <c r="D100" s="58"/>
      <c r="E100" s="31"/>
      <c r="F100" s="32">
        <f>F87+F99</f>
        <v>580</v>
      </c>
      <c r="G100" s="32">
        <f t="shared" ref="G100" si="28">G87+G99</f>
        <v>19.599999999999998</v>
      </c>
      <c r="H100" s="32">
        <f t="shared" ref="H100" si="29">H87+H99</f>
        <v>24.72</v>
      </c>
      <c r="I100" s="32">
        <f t="shared" ref="I100" si="30">I87+I99</f>
        <v>100.32000000000001</v>
      </c>
      <c r="J100" s="32">
        <f t="shared" ref="J100:L100" si="31">J87+J99</f>
        <v>737.88</v>
      </c>
      <c r="K100" s="32"/>
      <c r="L100" s="32">
        <f t="shared" si="31"/>
        <v>88.93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65</v>
      </c>
      <c r="F101" s="40">
        <v>200</v>
      </c>
      <c r="G101" s="40">
        <v>6.1</v>
      </c>
      <c r="H101" s="40">
        <v>10.3</v>
      </c>
      <c r="I101" s="40">
        <v>24.1</v>
      </c>
      <c r="J101" s="40">
        <v>182</v>
      </c>
      <c r="K101" s="41">
        <v>4</v>
      </c>
      <c r="L101" s="40">
        <v>37.590000000000003</v>
      </c>
    </row>
    <row r="102" spans="1:12" ht="15" x14ac:dyDescent="0.25">
      <c r="A102" s="23"/>
      <c r="B102" s="15"/>
      <c r="C102" s="11"/>
      <c r="D102" s="6" t="s">
        <v>22</v>
      </c>
      <c r="E102" s="42" t="s">
        <v>66</v>
      </c>
      <c r="F102" s="43">
        <v>200</v>
      </c>
      <c r="G102" s="43">
        <v>1.4</v>
      </c>
      <c r="H102" s="43">
        <v>1.6</v>
      </c>
      <c r="I102" s="43">
        <v>16.399999999999999</v>
      </c>
      <c r="J102" s="43">
        <v>86</v>
      </c>
      <c r="K102" s="44">
        <v>394</v>
      </c>
      <c r="L102" s="43">
        <v>20.41</v>
      </c>
    </row>
    <row r="103" spans="1:12" ht="15" x14ac:dyDescent="0.25">
      <c r="A103" s="23"/>
      <c r="B103" s="15"/>
      <c r="C103" s="11"/>
      <c r="D103" s="7" t="s">
        <v>23</v>
      </c>
      <c r="E103" s="42" t="s">
        <v>67</v>
      </c>
      <c r="F103" s="43">
        <v>30</v>
      </c>
      <c r="G103" s="43">
        <v>2.0099999999999998</v>
      </c>
      <c r="H103" s="43">
        <v>0.27</v>
      </c>
      <c r="I103" s="43">
        <v>11.6</v>
      </c>
      <c r="J103" s="43">
        <v>79.599999999999994</v>
      </c>
      <c r="K103" s="44" t="s">
        <v>51</v>
      </c>
      <c r="L103" s="43">
        <v>2.58</v>
      </c>
    </row>
    <row r="104" spans="1:12" ht="15" x14ac:dyDescent="0.25">
      <c r="A104" s="23"/>
      <c r="B104" s="15"/>
      <c r="C104" s="11"/>
      <c r="D104" s="7"/>
      <c r="E104" s="42" t="s">
        <v>68</v>
      </c>
      <c r="F104" s="43">
        <v>10</v>
      </c>
      <c r="G104" s="43">
        <v>2.3199999999999998</v>
      </c>
      <c r="H104" s="43">
        <v>2.95</v>
      </c>
      <c r="I104" s="43">
        <v>0</v>
      </c>
      <c r="J104" s="43">
        <v>36.4</v>
      </c>
      <c r="K104" s="44" t="s">
        <v>51</v>
      </c>
      <c r="L104" s="43">
        <v>8.85</v>
      </c>
    </row>
    <row r="105" spans="1:12" ht="15" x14ac:dyDescent="0.25">
      <c r="A105" s="23"/>
      <c r="B105" s="15"/>
      <c r="C105" s="11"/>
      <c r="D105" s="7" t="s">
        <v>24</v>
      </c>
      <c r="E105" s="42" t="s">
        <v>49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 t="s">
        <v>51</v>
      </c>
      <c r="L105" s="43">
        <v>19.5</v>
      </c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540</v>
      </c>
      <c r="G111" s="19">
        <f t="shared" ref="G111" si="32">SUM(G101:G110)</f>
        <v>12.23</v>
      </c>
      <c r="H111" s="19">
        <f t="shared" ref="H111" si="33">SUM(H101:H110)</f>
        <v>15.520000000000001</v>
      </c>
      <c r="I111" s="19">
        <f t="shared" ref="I111" si="34">SUM(I101:I110)</f>
        <v>61.900000000000006</v>
      </c>
      <c r="J111" s="19">
        <f t="shared" ref="J111:L111" si="35">SUM(J101:J110)</f>
        <v>428</v>
      </c>
      <c r="K111" s="25"/>
      <c r="L111" s="19">
        <f t="shared" si="35"/>
        <v>88.929999999999993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0</v>
      </c>
      <c r="G124" s="19">
        <f t="shared" ref="G124" si="36">SUM(G112:G123)</f>
        <v>0</v>
      </c>
      <c r="H124" s="19">
        <f t="shared" ref="H124" si="37">SUM(H112:H123)</f>
        <v>0</v>
      </c>
      <c r="I124" s="19">
        <f t="shared" ref="I124" si="38">SUM(I112:I123)</f>
        <v>0</v>
      </c>
      <c r="J124" s="19">
        <f t="shared" ref="J124:L124" si="39">SUM(J112:J123)</f>
        <v>0</v>
      </c>
      <c r="K124" s="25"/>
      <c r="L124" s="19">
        <f t="shared" si="3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57" t="s">
        <v>4</v>
      </c>
      <c r="D125" s="58"/>
      <c r="E125" s="31"/>
      <c r="F125" s="32">
        <f>F111+F124</f>
        <v>540</v>
      </c>
      <c r="G125" s="32">
        <f t="shared" ref="G125" si="40">G111+G124</f>
        <v>12.23</v>
      </c>
      <c r="H125" s="32">
        <f t="shared" ref="H125" si="41">H111+H124</f>
        <v>15.520000000000001</v>
      </c>
      <c r="I125" s="32">
        <f t="shared" ref="I125" si="42">I111+I124</f>
        <v>61.900000000000006</v>
      </c>
      <c r="J125" s="32">
        <f t="shared" ref="J125:L125" si="43">J111+J124</f>
        <v>428</v>
      </c>
      <c r="K125" s="32"/>
      <c r="L125" s="32">
        <f t="shared" si="43"/>
        <v>88.929999999999993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 t="s">
        <v>81</v>
      </c>
      <c r="F126" s="40">
        <v>100</v>
      </c>
      <c r="G126" s="40">
        <v>10.4</v>
      </c>
      <c r="H126" s="40">
        <v>20</v>
      </c>
      <c r="I126" s="40">
        <v>21.2</v>
      </c>
      <c r="J126" s="40">
        <v>224</v>
      </c>
      <c r="K126" s="41">
        <v>536</v>
      </c>
      <c r="L126" s="40">
        <v>51.8</v>
      </c>
    </row>
    <row r="127" spans="1:12" ht="15" x14ac:dyDescent="0.25">
      <c r="A127" s="23"/>
      <c r="B127" s="15"/>
      <c r="C127" s="11"/>
      <c r="D127" s="6"/>
      <c r="E127" s="42" t="s">
        <v>69</v>
      </c>
      <c r="F127" s="43" t="s">
        <v>71</v>
      </c>
      <c r="G127" s="43">
        <v>7.36</v>
      </c>
      <c r="H127" s="43">
        <v>6.02</v>
      </c>
      <c r="I127" s="43">
        <v>35.26</v>
      </c>
      <c r="J127" s="43">
        <v>224.6</v>
      </c>
      <c r="K127" s="44" t="s">
        <v>72</v>
      </c>
      <c r="L127" s="43">
        <v>27.59</v>
      </c>
    </row>
    <row r="128" spans="1:12" ht="15" x14ac:dyDescent="0.25">
      <c r="A128" s="23"/>
      <c r="B128" s="15"/>
      <c r="C128" s="11"/>
      <c r="D128" s="7" t="s">
        <v>42</v>
      </c>
      <c r="E128" s="42" t="s">
        <v>47</v>
      </c>
      <c r="F128" s="43">
        <v>100</v>
      </c>
      <c r="G128" s="43">
        <v>0.85</v>
      </c>
      <c r="H128" s="43">
        <v>3.05</v>
      </c>
      <c r="I128" s="43">
        <v>5.41</v>
      </c>
      <c r="J128" s="43">
        <v>52.44</v>
      </c>
      <c r="K128" s="44">
        <v>45</v>
      </c>
      <c r="L128" s="43">
        <v>3.56</v>
      </c>
    </row>
    <row r="129" spans="1:12" ht="15" x14ac:dyDescent="0.25">
      <c r="A129" s="23"/>
      <c r="B129" s="15"/>
      <c r="C129" s="11"/>
      <c r="D129" s="7" t="s">
        <v>60</v>
      </c>
      <c r="E129" s="42" t="s">
        <v>46</v>
      </c>
      <c r="F129" s="43">
        <v>50</v>
      </c>
      <c r="G129" s="43">
        <v>3.35</v>
      </c>
      <c r="H129" s="43">
        <v>0.45</v>
      </c>
      <c r="I129" s="43">
        <v>19.34</v>
      </c>
      <c r="J129" s="43">
        <v>132.68</v>
      </c>
      <c r="K129" s="44" t="s">
        <v>51</v>
      </c>
      <c r="L129" s="43">
        <v>4.3</v>
      </c>
    </row>
    <row r="130" spans="1:12" ht="15" x14ac:dyDescent="0.25">
      <c r="A130" s="23"/>
      <c r="B130" s="15"/>
      <c r="C130" s="11"/>
      <c r="D130" s="7" t="s">
        <v>43</v>
      </c>
      <c r="E130" s="42" t="s">
        <v>70</v>
      </c>
      <c r="F130" s="43">
        <v>200</v>
      </c>
      <c r="G130" s="43">
        <v>0.35</v>
      </c>
      <c r="H130" s="43">
        <v>0</v>
      </c>
      <c r="I130" s="43">
        <v>82.63</v>
      </c>
      <c r="J130" s="43">
        <v>61.8</v>
      </c>
      <c r="K130" s="44">
        <v>40</v>
      </c>
      <c r="L130" s="43">
        <v>1.68</v>
      </c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450</v>
      </c>
      <c r="G135" s="19">
        <f t="shared" ref="G135:J135" si="44">SUM(G126:G134)</f>
        <v>22.310000000000006</v>
      </c>
      <c r="H135" s="19">
        <f t="shared" si="44"/>
        <v>29.52</v>
      </c>
      <c r="I135" s="19">
        <f t="shared" si="44"/>
        <v>163.83999999999997</v>
      </c>
      <c r="J135" s="19">
        <f t="shared" si="44"/>
        <v>695.52</v>
      </c>
      <c r="K135" s="25"/>
      <c r="L135" s="19">
        <f t="shared" ref="L135" si="45">SUM(L126:L134)</f>
        <v>88.93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30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0</v>
      </c>
      <c r="G148" s="19">
        <f t="shared" ref="G148:J148" si="46">SUM(G136:G147)</f>
        <v>0</v>
      </c>
      <c r="H148" s="19">
        <f t="shared" si="46"/>
        <v>0</v>
      </c>
      <c r="I148" s="19">
        <f t="shared" si="46"/>
        <v>0</v>
      </c>
      <c r="J148" s="19">
        <f t="shared" si="46"/>
        <v>0</v>
      </c>
      <c r="K148" s="25"/>
      <c r="L148" s="19">
        <f t="shared" ref="L148" si="47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57" t="s">
        <v>4</v>
      </c>
      <c r="D149" s="58"/>
      <c r="E149" s="31"/>
      <c r="F149" s="32">
        <f>F135+F148</f>
        <v>450</v>
      </c>
      <c r="G149" s="32">
        <f t="shared" ref="G149" si="48">G135+G148</f>
        <v>22.310000000000006</v>
      </c>
      <c r="H149" s="32">
        <f t="shared" ref="H149" si="49">H135+H148</f>
        <v>29.52</v>
      </c>
      <c r="I149" s="32">
        <f t="shared" ref="I149" si="50">I135+I148</f>
        <v>163.83999999999997</v>
      </c>
      <c r="J149" s="32">
        <f t="shared" ref="J149:L149" si="51">J135+J148</f>
        <v>695.52</v>
      </c>
      <c r="K149" s="32"/>
      <c r="L149" s="32">
        <f t="shared" si="51"/>
        <v>88.93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 t="s">
        <v>73</v>
      </c>
      <c r="F150" s="40">
        <v>250</v>
      </c>
      <c r="G150" s="40">
        <v>1.98</v>
      </c>
      <c r="H150" s="40">
        <v>2.74</v>
      </c>
      <c r="I150" s="40">
        <v>14.58</v>
      </c>
      <c r="J150" s="40">
        <v>90.75</v>
      </c>
      <c r="K150" s="41">
        <v>204</v>
      </c>
      <c r="L150" s="40">
        <v>23.16</v>
      </c>
    </row>
    <row r="151" spans="1:12" ht="15" x14ac:dyDescent="0.25">
      <c r="A151" s="14"/>
      <c r="B151" s="15"/>
      <c r="C151" s="11"/>
      <c r="D151" s="6" t="s">
        <v>23</v>
      </c>
      <c r="E151" s="42" t="s">
        <v>46</v>
      </c>
      <c r="F151" s="43">
        <v>50</v>
      </c>
      <c r="G151" s="43">
        <v>3.35</v>
      </c>
      <c r="H151" s="43">
        <v>0.45</v>
      </c>
      <c r="I151" s="43">
        <v>19.34</v>
      </c>
      <c r="J151" s="43">
        <v>132.68</v>
      </c>
      <c r="K151" s="44" t="s">
        <v>51</v>
      </c>
      <c r="L151" s="43">
        <v>4.3</v>
      </c>
    </row>
    <row r="152" spans="1:12" ht="15" x14ac:dyDescent="0.25">
      <c r="A152" s="14"/>
      <c r="B152" s="15"/>
      <c r="C152" s="11"/>
      <c r="D152" s="7" t="s">
        <v>42</v>
      </c>
      <c r="E152" s="42" t="s">
        <v>58</v>
      </c>
      <c r="F152" s="43">
        <v>100</v>
      </c>
      <c r="G152" s="43">
        <v>1.36</v>
      </c>
      <c r="H152" s="43">
        <v>6.18</v>
      </c>
      <c r="I152" s="43">
        <v>8.44</v>
      </c>
      <c r="J152" s="43">
        <v>94.8</v>
      </c>
      <c r="K152" s="44">
        <v>67</v>
      </c>
      <c r="L152" s="43">
        <v>10.47</v>
      </c>
    </row>
    <row r="153" spans="1:12" ht="15" x14ac:dyDescent="0.25">
      <c r="A153" s="14"/>
      <c r="B153" s="15"/>
      <c r="C153" s="11"/>
      <c r="D153" s="7" t="s">
        <v>43</v>
      </c>
      <c r="E153" s="42" t="s">
        <v>55</v>
      </c>
      <c r="F153" s="43">
        <v>200</v>
      </c>
      <c r="G153" s="43">
        <v>0.4</v>
      </c>
      <c r="H153" s="43">
        <v>0.4</v>
      </c>
      <c r="I153" s="43">
        <v>23.2</v>
      </c>
      <c r="J153" s="43">
        <v>96</v>
      </c>
      <c r="K153" s="44" t="s">
        <v>51</v>
      </c>
      <c r="L153" s="43">
        <v>32</v>
      </c>
    </row>
    <row r="154" spans="1:12" ht="15" x14ac:dyDescent="0.25">
      <c r="A154" s="14"/>
      <c r="B154" s="15"/>
      <c r="C154" s="11"/>
      <c r="D154" s="7"/>
      <c r="E154" s="42" t="s">
        <v>59</v>
      </c>
      <c r="F154" s="43">
        <v>50</v>
      </c>
      <c r="G154" s="43">
        <v>3.76</v>
      </c>
      <c r="H154" s="43">
        <v>5.9</v>
      </c>
      <c r="I154" s="43">
        <v>61.8</v>
      </c>
      <c r="J154" s="43">
        <v>310.10000000000002</v>
      </c>
      <c r="K154" s="44" t="s">
        <v>51</v>
      </c>
      <c r="L154" s="43">
        <v>19</v>
      </c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650</v>
      </c>
      <c r="G160" s="19">
        <f t="shared" ref="G160:J160" si="52">SUM(G150:G159)</f>
        <v>10.850000000000001</v>
      </c>
      <c r="H160" s="19">
        <f t="shared" si="52"/>
        <v>15.670000000000002</v>
      </c>
      <c r="I160" s="19">
        <f t="shared" si="52"/>
        <v>127.36</v>
      </c>
      <c r="J160" s="19">
        <f t="shared" si="52"/>
        <v>724.33</v>
      </c>
      <c r="K160" s="25"/>
      <c r="L160" s="19">
        <f t="shared" ref="L160" si="53">SUM(L150:L159)</f>
        <v>88.93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4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4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14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0</v>
      </c>
      <c r="G173" s="19">
        <f t="shared" ref="G173:J173" si="54">SUM(G161:G172)</f>
        <v>0</v>
      </c>
      <c r="H173" s="19">
        <f t="shared" si="54"/>
        <v>0</v>
      </c>
      <c r="I173" s="19">
        <f t="shared" si="54"/>
        <v>0</v>
      </c>
      <c r="J173" s="19">
        <f t="shared" si="54"/>
        <v>0</v>
      </c>
      <c r="K173" s="25"/>
      <c r="L173" s="19">
        <f t="shared" ref="L173" si="55">SUM(L161:L172)</f>
        <v>0</v>
      </c>
    </row>
    <row r="174" spans="1:12" ht="15.75" thickBot="1" x14ac:dyDescent="0.25">
      <c r="A174" s="33">
        <f>A150</f>
        <v>2</v>
      </c>
      <c r="B174" s="33">
        <f>B150</f>
        <v>2</v>
      </c>
      <c r="C174" s="57" t="s">
        <v>4</v>
      </c>
      <c r="D174" s="58"/>
      <c r="E174" s="31"/>
      <c r="F174" s="32">
        <f>F160+F173</f>
        <v>650</v>
      </c>
      <c r="G174" s="32">
        <f t="shared" ref="G174" si="56">G160+G173</f>
        <v>10.850000000000001</v>
      </c>
      <c r="H174" s="32">
        <f t="shared" ref="H174" si="57">H160+H173</f>
        <v>15.670000000000002</v>
      </c>
      <c r="I174" s="52">
        <f t="shared" ref="I174" si="58">I160+I173</f>
        <v>127.36</v>
      </c>
      <c r="J174" s="32">
        <f t="shared" ref="J174:L174" si="59">J160+J173</f>
        <v>724.33</v>
      </c>
      <c r="K174" s="32"/>
      <c r="L174" s="32">
        <f t="shared" si="59"/>
        <v>88.93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 t="s">
        <v>74</v>
      </c>
      <c r="F175" s="40">
        <v>40</v>
      </c>
      <c r="G175" s="40">
        <v>66</v>
      </c>
      <c r="H175" s="40">
        <v>3.3</v>
      </c>
      <c r="I175" s="54">
        <v>2</v>
      </c>
      <c r="J175" s="40">
        <v>66</v>
      </c>
      <c r="K175" s="41">
        <v>437</v>
      </c>
      <c r="L175" s="40">
        <v>24.67</v>
      </c>
    </row>
    <row r="176" spans="1:12" ht="15" x14ac:dyDescent="0.25">
      <c r="A176" s="23"/>
      <c r="B176" s="15"/>
      <c r="C176" s="11"/>
      <c r="D176" s="6"/>
      <c r="E176" s="42" t="s">
        <v>75</v>
      </c>
      <c r="F176" s="43">
        <v>190</v>
      </c>
      <c r="G176" s="43">
        <v>181.8</v>
      </c>
      <c r="H176" s="43">
        <v>6.1</v>
      </c>
      <c r="I176" s="54">
        <v>26.3</v>
      </c>
      <c r="J176" s="43">
        <v>181.8</v>
      </c>
      <c r="K176" s="44">
        <v>311</v>
      </c>
      <c r="L176" s="43">
        <v>23.53</v>
      </c>
    </row>
    <row r="177" spans="1:12" ht="15" x14ac:dyDescent="0.25">
      <c r="A177" s="23"/>
      <c r="B177" s="15"/>
      <c r="C177" s="11"/>
      <c r="D177" s="7" t="s">
        <v>23</v>
      </c>
      <c r="E177" s="42" t="s">
        <v>46</v>
      </c>
      <c r="F177" s="43">
        <v>50</v>
      </c>
      <c r="G177" s="43">
        <v>132.68</v>
      </c>
      <c r="H177" s="43">
        <v>0.45</v>
      </c>
      <c r="I177" s="54">
        <v>19.34</v>
      </c>
      <c r="J177" s="43">
        <v>132.68</v>
      </c>
      <c r="K177" s="44" t="s">
        <v>51</v>
      </c>
      <c r="L177" s="43">
        <v>4.3</v>
      </c>
    </row>
    <row r="178" spans="1:12" ht="15.75" customHeight="1" x14ac:dyDescent="0.25">
      <c r="A178" s="23"/>
      <c r="B178" s="15"/>
      <c r="C178" s="11"/>
      <c r="D178" s="7" t="s">
        <v>42</v>
      </c>
      <c r="E178" s="42" t="s">
        <v>54</v>
      </c>
      <c r="F178" s="43">
        <v>60</v>
      </c>
      <c r="G178" s="43">
        <v>56.34</v>
      </c>
      <c r="H178" s="43">
        <v>3.65</v>
      </c>
      <c r="I178" s="54">
        <v>5.0199999999999996</v>
      </c>
      <c r="J178" s="43">
        <v>56.34</v>
      </c>
      <c r="K178" s="44">
        <v>52</v>
      </c>
      <c r="L178" s="43">
        <v>4.43</v>
      </c>
    </row>
    <row r="179" spans="1:12" ht="15" x14ac:dyDescent="0.25">
      <c r="A179" s="23"/>
      <c r="B179" s="15"/>
      <c r="C179" s="11"/>
      <c r="D179" s="7" t="s">
        <v>43</v>
      </c>
      <c r="E179" s="42" t="s">
        <v>55</v>
      </c>
      <c r="F179" s="43">
        <v>200</v>
      </c>
      <c r="G179" s="43">
        <v>96</v>
      </c>
      <c r="H179" s="43">
        <v>0.4</v>
      </c>
      <c r="I179" s="54">
        <v>23.2</v>
      </c>
      <c r="J179" s="43">
        <v>96</v>
      </c>
      <c r="K179" s="44" t="s">
        <v>51</v>
      </c>
      <c r="L179" s="43">
        <v>32</v>
      </c>
    </row>
    <row r="180" spans="1:12" ht="15" x14ac:dyDescent="0.25">
      <c r="A180" s="23"/>
      <c r="B180" s="15"/>
      <c r="C180" s="11"/>
      <c r="D180" s="7" t="s">
        <v>44</v>
      </c>
      <c r="E180" s="42"/>
      <c r="F180" s="43"/>
      <c r="G180" s="43"/>
      <c r="H180" s="43"/>
      <c r="I180" s="55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540</v>
      </c>
      <c r="G184" s="19">
        <f t="shared" ref="G184:J184" si="60">SUM(G175:G183)</f>
        <v>532.82000000000005</v>
      </c>
      <c r="H184" s="19">
        <f>SUM(H175:H183)</f>
        <v>13.899999999999999</v>
      </c>
      <c r="I184" s="19">
        <f t="shared" si="60"/>
        <v>75.86</v>
      </c>
      <c r="J184" s="19">
        <f t="shared" si="60"/>
        <v>532.82000000000005</v>
      </c>
      <c r="K184" s="25"/>
      <c r="L184" s="19">
        <f t="shared" ref="L184" si="61">SUM(L175:L183)</f>
        <v>88.93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0</v>
      </c>
      <c r="G196" s="19">
        <f t="shared" ref="G196:J196" si="62">SUM(G185:G195)</f>
        <v>0</v>
      </c>
      <c r="H196" s="19">
        <f t="shared" si="62"/>
        <v>0</v>
      </c>
      <c r="I196" s="19">
        <f t="shared" si="62"/>
        <v>0</v>
      </c>
      <c r="J196" s="19">
        <f t="shared" si="62"/>
        <v>0</v>
      </c>
      <c r="K196" s="25"/>
      <c r="L196" s="19">
        <f t="shared" ref="L196" si="63">SUM(L185:L195)</f>
        <v>0</v>
      </c>
    </row>
    <row r="197" spans="1:12" ht="15.75" thickBot="1" x14ac:dyDescent="0.25">
      <c r="A197" s="29">
        <f>A175</f>
        <v>2</v>
      </c>
      <c r="B197" s="30">
        <f>B175</f>
        <v>3</v>
      </c>
      <c r="C197" s="57" t="s">
        <v>4</v>
      </c>
      <c r="D197" s="58"/>
      <c r="E197" s="31"/>
      <c r="F197" s="32">
        <f>F184+F196</f>
        <v>540</v>
      </c>
      <c r="G197" s="32">
        <f t="shared" ref="G197" si="64">G184+G196</f>
        <v>532.82000000000005</v>
      </c>
      <c r="H197" s="32">
        <f t="shared" ref="H197" si="65">H184+H196</f>
        <v>13.899999999999999</v>
      </c>
      <c r="I197" s="32">
        <f t="shared" ref="I197" si="66">I184+I196</f>
        <v>75.86</v>
      </c>
      <c r="J197" s="32">
        <f t="shared" ref="J197:L197" si="67">J184+J196</f>
        <v>532.82000000000005</v>
      </c>
      <c r="K197" s="32"/>
      <c r="L197" s="32">
        <f t="shared" si="67"/>
        <v>88.93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 t="s">
        <v>76</v>
      </c>
      <c r="F198" s="40">
        <v>80</v>
      </c>
      <c r="G198" s="40">
        <v>9.6999999999999993</v>
      </c>
      <c r="H198" s="40">
        <v>13.9</v>
      </c>
      <c r="I198" s="40">
        <v>7.9</v>
      </c>
      <c r="J198" s="40">
        <v>196</v>
      </c>
      <c r="K198" s="41">
        <v>305</v>
      </c>
      <c r="L198" s="40">
        <v>23.14</v>
      </c>
    </row>
    <row r="199" spans="1:12" ht="15" x14ac:dyDescent="0.25">
      <c r="A199" s="23"/>
      <c r="B199" s="15"/>
      <c r="C199" s="11"/>
      <c r="D199" s="6"/>
      <c r="E199" s="42" t="s">
        <v>77</v>
      </c>
      <c r="F199" s="43">
        <v>200</v>
      </c>
      <c r="G199" s="43">
        <v>4.08</v>
      </c>
      <c r="H199" s="43">
        <v>6.4</v>
      </c>
      <c r="I199" s="43">
        <v>27.26</v>
      </c>
      <c r="J199" s="43">
        <v>183</v>
      </c>
      <c r="K199" s="44">
        <v>694</v>
      </c>
      <c r="L199" s="43">
        <v>25.39</v>
      </c>
    </row>
    <row r="200" spans="1:12" ht="15" x14ac:dyDescent="0.25">
      <c r="A200" s="23"/>
      <c r="B200" s="15"/>
      <c r="C200" s="11"/>
      <c r="D200" s="7" t="s">
        <v>42</v>
      </c>
      <c r="E200" s="42" t="s">
        <v>78</v>
      </c>
      <c r="F200" s="43">
        <v>50</v>
      </c>
      <c r="G200" s="43">
        <v>0.45</v>
      </c>
      <c r="H200" s="43">
        <v>2.35</v>
      </c>
      <c r="I200" s="43">
        <v>2.68</v>
      </c>
      <c r="J200" s="43">
        <v>34.799999999999997</v>
      </c>
      <c r="K200" s="44">
        <v>54</v>
      </c>
      <c r="L200" s="43">
        <v>4.0999999999999996</v>
      </c>
    </row>
    <row r="201" spans="1:12" ht="15" x14ac:dyDescent="0.25">
      <c r="A201" s="23"/>
      <c r="B201" s="15"/>
      <c r="C201" s="11"/>
      <c r="D201" s="7" t="s">
        <v>43</v>
      </c>
      <c r="E201" s="42" t="s">
        <v>55</v>
      </c>
      <c r="F201" s="43">
        <v>200</v>
      </c>
      <c r="G201" s="43">
        <v>0.4</v>
      </c>
      <c r="H201" s="43">
        <v>0.4</v>
      </c>
      <c r="I201" s="43">
        <v>23.2</v>
      </c>
      <c r="J201" s="43">
        <v>96</v>
      </c>
      <c r="K201" s="44" t="s">
        <v>51</v>
      </c>
      <c r="L201" s="43">
        <v>32</v>
      </c>
    </row>
    <row r="202" spans="1:12" ht="15" x14ac:dyDescent="0.25">
      <c r="A202" s="23"/>
      <c r="B202" s="15"/>
      <c r="C202" s="11"/>
      <c r="D202" s="7" t="s">
        <v>60</v>
      </c>
      <c r="E202" s="42" t="s">
        <v>46</v>
      </c>
      <c r="F202" s="43">
        <v>50</v>
      </c>
      <c r="G202" s="43">
        <v>3.35</v>
      </c>
      <c r="H202" s="43">
        <v>0.45</v>
      </c>
      <c r="I202" s="43">
        <v>19.34</v>
      </c>
      <c r="J202" s="43">
        <v>132.68</v>
      </c>
      <c r="K202" s="44" t="s">
        <v>51</v>
      </c>
      <c r="L202" s="43">
        <v>4.3</v>
      </c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580</v>
      </c>
      <c r="G207" s="19">
        <f t="shared" ref="G207:J207" si="68">SUM(G198:G206)</f>
        <v>17.98</v>
      </c>
      <c r="H207" s="19">
        <f t="shared" si="68"/>
        <v>23.5</v>
      </c>
      <c r="I207" s="19">
        <f t="shared" si="68"/>
        <v>80.38000000000001</v>
      </c>
      <c r="J207" s="19">
        <f t="shared" si="68"/>
        <v>642.48</v>
      </c>
      <c r="K207" s="25"/>
      <c r="L207" s="19">
        <f t="shared" ref="L207" si="69">SUM(L198:L206)</f>
        <v>88.929999999999993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27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28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30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7" t="s">
        <v>31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0</v>
      </c>
      <c r="G220" s="19">
        <f t="shared" ref="G220:J220" si="70">SUM(G208:G219)</f>
        <v>0</v>
      </c>
      <c r="H220" s="19">
        <f t="shared" si="70"/>
        <v>0</v>
      </c>
      <c r="I220" s="19">
        <f t="shared" si="70"/>
        <v>0</v>
      </c>
      <c r="J220" s="19">
        <f t="shared" si="70"/>
        <v>0</v>
      </c>
      <c r="K220" s="25"/>
      <c r="L220" s="19">
        <f t="shared" ref="L220" si="71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57" t="s">
        <v>4</v>
      </c>
      <c r="D221" s="58"/>
      <c r="E221" s="31"/>
      <c r="F221" s="32">
        <f>F207+F220</f>
        <v>580</v>
      </c>
      <c r="G221" s="32">
        <f t="shared" ref="G221" si="72">G207+G220</f>
        <v>17.98</v>
      </c>
      <c r="H221" s="32">
        <f t="shared" ref="H221" si="73">H207+H220</f>
        <v>23.5</v>
      </c>
      <c r="I221" s="32">
        <f t="shared" ref="I221" si="74">I207+I220</f>
        <v>80.38000000000001</v>
      </c>
      <c r="J221" s="32">
        <f t="shared" ref="J221:L221" si="75">J207+J220</f>
        <v>642.48</v>
      </c>
      <c r="K221" s="32"/>
      <c r="L221" s="32">
        <f t="shared" si="75"/>
        <v>88.929999999999993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 t="s">
        <v>79</v>
      </c>
      <c r="F222" s="40">
        <v>210</v>
      </c>
      <c r="G222" s="40">
        <v>6.24</v>
      </c>
      <c r="H222" s="40">
        <v>6.1</v>
      </c>
      <c r="I222" s="40">
        <v>19.7</v>
      </c>
      <c r="J222" s="40">
        <v>158.63999999999999</v>
      </c>
      <c r="K222" s="41">
        <v>390</v>
      </c>
      <c r="L222" s="40">
        <v>29.87</v>
      </c>
    </row>
    <row r="223" spans="1:12" ht="15" x14ac:dyDescent="0.25">
      <c r="A223" s="23"/>
      <c r="B223" s="15"/>
      <c r="C223" s="11"/>
      <c r="D223" s="6" t="s">
        <v>30</v>
      </c>
      <c r="E223" s="42" t="s">
        <v>80</v>
      </c>
      <c r="F223" s="43">
        <v>200</v>
      </c>
      <c r="G223" s="43">
        <v>1.4</v>
      </c>
      <c r="H223" s="43">
        <v>1.6</v>
      </c>
      <c r="I223" s="43">
        <v>16.399999999999999</v>
      </c>
      <c r="J223" s="43">
        <v>86</v>
      </c>
      <c r="K223" s="44">
        <v>394</v>
      </c>
      <c r="L223" s="43">
        <v>26.41</v>
      </c>
    </row>
    <row r="224" spans="1:12" ht="15" x14ac:dyDescent="0.25">
      <c r="A224" s="23"/>
      <c r="B224" s="15"/>
      <c r="C224" s="11"/>
      <c r="D224" s="7" t="s">
        <v>23</v>
      </c>
      <c r="E224" s="42" t="s">
        <v>46</v>
      </c>
      <c r="F224" s="43">
        <v>50</v>
      </c>
      <c r="G224" s="43">
        <v>3.35</v>
      </c>
      <c r="H224" s="43">
        <v>0.45</v>
      </c>
      <c r="I224" s="43">
        <v>19.34</v>
      </c>
      <c r="J224" s="43">
        <v>132.68</v>
      </c>
      <c r="K224" s="44" t="s">
        <v>51</v>
      </c>
      <c r="L224" s="43">
        <v>4.3</v>
      </c>
    </row>
    <row r="225" spans="1:12" ht="15" x14ac:dyDescent="0.25">
      <c r="A225" s="23"/>
      <c r="B225" s="15"/>
      <c r="C225" s="11"/>
      <c r="D225" s="7"/>
      <c r="E225" s="42" t="s">
        <v>68</v>
      </c>
      <c r="F225" s="43">
        <v>10</v>
      </c>
      <c r="G225" s="43">
        <v>2.3199999999999998</v>
      </c>
      <c r="H225" s="43">
        <v>2.95</v>
      </c>
      <c r="I225" s="43">
        <v>0</v>
      </c>
      <c r="J225" s="43">
        <v>36.4</v>
      </c>
      <c r="K225" s="44" t="s">
        <v>51</v>
      </c>
      <c r="L225" s="43">
        <v>8.85</v>
      </c>
    </row>
    <row r="226" spans="1:12" ht="15" x14ac:dyDescent="0.25">
      <c r="A226" s="23"/>
      <c r="B226" s="15"/>
      <c r="C226" s="11"/>
      <c r="D226" s="7" t="s">
        <v>24</v>
      </c>
      <c r="E226" s="42" t="s">
        <v>49</v>
      </c>
      <c r="F226" s="43">
        <v>100</v>
      </c>
      <c r="G226" s="43">
        <v>0.4</v>
      </c>
      <c r="H226" s="43">
        <v>0.4</v>
      </c>
      <c r="I226" s="43">
        <v>9.8000000000000007</v>
      </c>
      <c r="J226" s="43">
        <v>44</v>
      </c>
      <c r="K226" s="44"/>
      <c r="L226" s="43">
        <v>19.5</v>
      </c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570</v>
      </c>
      <c r="G231" s="19">
        <f t="shared" ref="G231:J231" si="76">SUM(G222:G230)</f>
        <v>13.71</v>
      </c>
      <c r="H231" s="19">
        <f t="shared" si="76"/>
        <v>11.499999999999998</v>
      </c>
      <c r="I231" s="19">
        <f t="shared" si="76"/>
        <v>65.239999999999995</v>
      </c>
      <c r="J231" s="19">
        <f t="shared" si="76"/>
        <v>457.71999999999997</v>
      </c>
      <c r="K231" s="25"/>
      <c r="L231" s="19">
        <f t="shared" ref="L231" si="77">SUM(L222:L230)</f>
        <v>88.929999999999993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78">SUM(G232:G242)</f>
        <v>0</v>
      </c>
      <c r="H243" s="19">
        <f t="shared" si="78"/>
        <v>0</v>
      </c>
      <c r="I243" s="19">
        <f t="shared" si="78"/>
        <v>0</v>
      </c>
      <c r="J243" s="19">
        <f t="shared" si="78"/>
        <v>0</v>
      </c>
      <c r="K243" s="25"/>
      <c r="L243" s="19">
        <f t="shared" ref="L243" si="7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57" t="s">
        <v>4</v>
      </c>
      <c r="D244" s="58"/>
      <c r="E244" s="31"/>
      <c r="F244" s="32">
        <f>F231+F243</f>
        <v>570</v>
      </c>
      <c r="G244" s="32">
        <f t="shared" ref="G244" si="80">G231+G243</f>
        <v>13.71</v>
      </c>
      <c r="H244" s="32">
        <f t="shared" ref="H244" si="81">H231+H243</f>
        <v>11.499999999999998</v>
      </c>
      <c r="I244" s="32">
        <f t="shared" ref="I244" si="82">I231+I243</f>
        <v>65.239999999999995</v>
      </c>
      <c r="J244" s="32">
        <f t="shared" ref="J244:L244" si="83">J231+J243</f>
        <v>457.71999999999997</v>
      </c>
      <c r="K244" s="32"/>
      <c r="L244" s="32">
        <f t="shared" si="83"/>
        <v>88.929999999999993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8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23"/>
      <c r="B256" s="15"/>
      <c r="C256" s="11"/>
      <c r="D256" s="7" t="s">
        <v>27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28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30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31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0</v>
      </c>
      <c r="G267" s="19">
        <f t="shared" ref="G267:J267" si="85">SUM(G255:G266)</f>
        <v>0</v>
      </c>
      <c r="H267" s="19">
        <f t="shared" si="85"/>
        <v>0</v>
      </c>
      <c r="I267" s="19">
        <f t="shared" si="85"/>
        <v>0</v>
      </c>
      <c r="J267" s="19">
        <f t="shared" si="85"/>
        <v>0</v>
      </c>
      <c r="K267" s="25"/>
      <c r="L267" s="19">
        <f t="shared" ref="L267" si="8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57" t="s">
        <v>4</v>
      </c>
      <c r="D268" s="58"/>
      <c r="E268" s="31"/>
      <c r="F268" s="32">
        <f>F254+F267</f>
        <v>0</v>
      </c>
      <c r="G268" s="32">
        <f t="shared" ref="G268:J268" si="87">G254+G267</f>
        <v>0</v>
      </c>
      <c r="H268" s="32">
        <f t="shared" si="87"/>
        <v>0</v>
      </c>
      <c r="I268" s="32">
        <f t="shared" si="87"/>
        <v>0</v>
      </c>
      <c r="J268" s="32">
        <f t="shared" si="87"/>
        <v>0</v>
      </c>
      <c r="K268" s="32"/>
      <c r="L268" s="32">
        <f t="shared" ref="L268" si="88">L254+L267</f>
        <v>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89">SUM(G269:G278)</f>
        <v>0</v>
      </c>
      <c r="H279" s="19">
        <f t="shared" si="89"/>
        <v>0</v>
      </c>
      <c r="I279" s="19">
        <f t="shared" si="89"/>
        <v>0</v>
      </c>
      <c r="J279" s="19">
        <f t="shared" si="89"/>
        <v>0</v>
      </c>
      <c r="K279" s="25"/>
      <c r="L279" s="19">
        <f t="shared" ref="L279" si="9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14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14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14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14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14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0</v>
      </c>
      <c r="G292" s="19">
        <f t="shared" ref="G292:J292" si="91">SUM(G280:G291)</f>
        <v>0</v>
      </c>
      <c r="H292" s="19">
        <f t="shared" si="91"/>
        <v>0</v>
      </c>
      <c r="I292" s="19">
        <f t="shared" si="91"/>
        <v>0</v>
      </c>
      <c r="J292" s="19">
        <f t="shared" si="91"/>
        <v>0</v>
      </c>
      <c r="K292" s="25"/>
      <c r="L292" s="19">
        <f t="shared" ref="L292" si="9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57" t="s">
        <v>4</v>
      </c>
      <c r="D293" s="58"/>
      <c r="E293" s="31"/>
      <c r="F293" s="32">
        <f>F279+F292</f>
        <v>0</v>
      </c>
      <c r="G293" s="32">
        <f t="shared" ref="G293:J293" si="93">G279+G292</f>
        <v>0</v>
      </c>
      <c r="H293" s="32">
        <f t="shared" si="93"/>
        <v>0</v>
      </c>
      <c r="I293" s="32">
        <f t="shared" si="93"/>
        <v>0</v>
      </c>
      <c r="J293" s="32">
        <f t="shared" si="93"/>
        <v>0</v>
      </c>
      <c r="K293" s="32"/>
      <c r="L293" s="32">
        <f t="shared" ref="L293" si="94">L279+L292</f>
        <v>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95">SUM(G294:G302)</f>
        <v>0</v>
      </c>
      <c r="H303" s="19">
        <f t="shared" si="95"/>
        <v>0</v>
      </c>
      <c r="I303" s="19">
        <f t="shared" si="95"/>
        <v>0</v>
      </c>
      <c r="J303" s="19">
        <f t="shared" si="95"/>
        <v>0</v>
      </c>
      <c r="K303" s="25"/>
      <c r="L303" s="19">
        <f t="shared" ref="L303" si="9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27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7" t="s">
        <v>28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7" t="s">
        <v>29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7" t="s">
        <v>30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7" t="s">
        <v>31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0</v>
      </c>
      <c r="G316" s="19">
        <f t="shared" ref="G316:J316" si="97">SUM(G304:G315)</f>
        <v>0</v>
      </c>
      <c r="H316" s="19">
        <f t="shared" si="97"/>
        <v>0</v>
      </c>
      <c r="I316" s="19">
        <f t="shared" si="97"/>
        <v>0</v>
      </c>
      <c r="J316" s="19">
        <f t="shared" si="97"/>
        <v>0</v>
      </c>
      <c r="K316" s="25"/>
      <c r="L316" s="19">
        <f t="shared" ref="L316" si="9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57" t="s">
        <v>4</v>
      </c>
      <c r="D317" s="58"/>
      <c r="E317" s="31"/>
      <c r="F317" s="32">
        <f>F303+F316</f>
        <v>0</v>
      </c>
      <c r="G317" s="32">
        <f t="shared" ref="G317:J317" si="99">G303+G316</f>
        <v>0</v>
      </c>
      <c r="H317" s="32">
        <f t="shared" si="99"/>
        <v>0</v>
      </c>
      <c r="I317" s="32">
        <f t="shared" si="99"/>
        <v>0</v>
      </c>
      <c r="J317" s="32">
        <f t="shared" si="99"/>
        <v>0</v>
      </c>
      <c r="K317" s="32"/>
      <c r="L317" s="32">
        <f t="shared" ref="L317" si="100">L303+L316</f>
        <v>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01">SUM(G318:G327)</f>
        <v>0</v>
      </c>
      <c r="H328" s="19">
        <f t="shared" si="101"/>
        <v>0</v>
      </c>
      <c r="I328" s="19">
        <f t="shared" si="101"/>
        <v>0</v>
      </c>
      <c r="J328" s="19">
        <f t="shared" si="101"/>
        <v>0</v>
      </c>
      <c r="K328" s="25"/>
      <c r="L328" s="19">
        <f t="shared" ref="L328" si="10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 t="s">
        <v>27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 t="s">
        <v>28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29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30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31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0</v>
      </c>
      <c r="G341" s="19">
        <f t="shared" ref="G341:J341" si="103">SUM(G329:G340)</f>
        <v>0</v>
      </c>
      <c r="H341" s="19">
        <f t="shared" si="103"/>
        <v>0</v>
      </c>
      <c r="I341" s="19">
        <f t="shared" si="103"/>
        <v>0</v>
      </c>
      <c r="J341" s="19">
        <f t="shared" si="103"/>
        <v>0</v>
      </c>
      <c r="K341" s="25"/>
      <c r="L341" s="19">
        <f t="shared" ref="L341" si="10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57" t="s">
        <v>4</v>
      </c>
      <c r="D342" s="58"/>
      <c r="E342" s="31"/>
      <c r="F342" s="32">
        <f>F328+F341</f>
        <v>0</v>
      </c>
      <c r="G342" s="32">
        <f t="shared" ref="G342:J342" si="105">G328+G341</f>
        <v>0</v>
      </c>
      <c r="H342" s="32">
        <f t="shared" si="105"/>
        <v>0</v>
      </c>
      <c r="I342" s="32">
        <f t="shared" si="105"/>
        <v>0</v>
      </c>
      <c r="J342" s="32">
        <f t="shared" si="105"/>
        <v>0</v>
      </c>
      <c r="K342" s="32"/>
      <c r="L342" s="32">
        <f t="shared" ref="L342" si="106">L328+L341</f>
        <v>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07">SUM(G343:G352)</f>
        <v>0</v>
      </c>
      <c r="H353" s="19">
        <f t="shared" si="107"/>
        <v>0</v>
      </c>
      <c r="I353" s="19">
        <f t="shared" si="107"/>
        <v>0</v>
      </c>
      <c r="J353" s="19">
        <f t="shared" si="107"/>
        <v>0</v>
      </c>
      <c r="K353" s="25"/>
      <c r="L353" s="19">
        <f t="shared" ref="L353" si="10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7" t="s">
        <v>27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7" t="s">
        <v>28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29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30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31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0</v>
      </c>
      <c r="G366" s="19">
        <f t="shared" ref="G366:J366" si="109">SUM(G354:G365)</f>
        <v>0</v>
      </c>
      <c r="H366" s="19">
        <f t="shared" si="109"/>
        <v>0</v>
      </c>
      <c r="I366" s="19">
        <f t="shared" si="109"/>
        <v>0</v>
      </c>
      <c r="J366" s="19">
        <f t="shared" si="109"/>
        <v>0</v>
      </c>
      <c r="K366" s="25"/>
      <c r="L366" s="19">
        <f t="shared" ref="L366" si="11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57" t="s">
        <v>4</v>
      </c>
      <c r="D367" s="58"/>
      <c r="E367" s="31"/>
      <c r="F367" s="32">
        <f>F353+F366</f>
        <v>0</v>
      </c>
      <c r="G367" s="32">
        <f t="shared" ref="G367:J367" si="111">G353+G366</f>
        <v>0</v>
      </c>
      <c r="H367" s="32">
        <f t="shared" si="111"/>
        <v>0</v>
      </c>
      <c r="I367" s="32">
        <f t="shared" si="111"/>
        <v>0</v>
      </c>
      <c r="J367" s="32">
        <f t="shared" si="111"/>
        <v>0</v>
      </c>
      <c r="K367" s="32"/>
      <c r="L367" s="32">
        <f t="shared" ref="L367" si="11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13">SUM(H368:H377)</f>
        <v>0</v>
      </c>
      <c r="I378" s="19">
        <f t="shared" si="113"/>
        <v>0</v>
      </c>
      <c r="J378" s="19">
        <f>SUM(J368:J377)</f>
        <v>0</v>
      </c>
      <c r="K378" s="25"/>
      <c r="L378" s="19">
        <f t="shared" ref="L378" si="11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27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28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29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7" t="s">
        <v>30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7" t="s">
        <v>31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15">SUM(G379:G390)</f>
        <v>0</v>
      </c>
      <c r="H391" s="19">
        <f t="shared" si="115"/>
        <v>0</v>
      </c>
      <c r="I391" s="19">
        <f t="shared" si="115"/>
        <v>0</v>
      </c>
      <c r="J391" s="19">
        <f t="shared" si="115"/>
        <v>0</v>
      </c>
      <c r="K391" s="25"/>
      <c r="L391" s="19">
        <f t="shared" ref="L391" si="11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57" t="s">
        <v>4</v>
      </c>
      <c r="D392" s="58"/>
      <c r="E392" s="31"/>
      <c r="F392" s="32">
        <f>F378+F391</f>
        <v>0</v>
      </c>
      <c r="G392" s="32">
        <f t="shared" ref="G392:J392" si="117">G378+G391</f>
        <v>0</v>
      </c>
      <c r="H392" s="32">
        <f t="shared" si="117"/>
        <v>0</v>
      </c>
      <c r="I392" s="32">
        <f t="shared" si="117"/>
        <v>0</v>
      </c>
      <c r="J392" s="32">
        <f t="shared" si="117"/>
        <v>0</v>
      </c>
      <c r="K392" s="32"/>
      <c r="L392" s="32">
        <f t="shared" ref="L392" si="11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19">SUM(G393:G402)</f>
        <v>0</v>
      </c>
      <c r="H403" s="19">
        <f t="shared" si="119"/>
        <v>0</v>
      </c>
      <c r="I403" s="19">
        <f t="shared" si="119"/>
        <v>0</v>
      </c>
      <c r="J403" s="19">
        <f t="shared" si="119"/>
        <v>0</v>
      </c>
      <c r="K403" s="25"/>
      <c r="L403" s="19">
        <f t="shared" ref="L403" si="12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 x14ac:dyDescent="0.25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21">SUM(G404:G415)</f>
        <v>0</v>
      </c>
      <c r="H416" s="19">
        <f t="shared" si="121"/>
        <v>0</v>
      </c>
      <c r="I416" s="19">
        <f t="shared" si="121"/>
        <v>0</v>
      </c>
      <c r="J416" s="19">
        <f t="shared" si="121"/>
        <v>0</v>
      </c>
      <c r="K416" s="25"/>
      <c r="L416" s="19">
        <f t="shared" ref="L416" si="12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57" t="s">
        <v>4</v>
      </c>
      <c r="D417" s="58"/>
      <c r="E417" s="31"/>
      <c r="F417" s="32">
        <f>F403+F416</f>
        <v>0</v>
      </c>
      <c r="G417" s="32">
        <f t="shared" ref="G417:J417" si="123">G403+G416</f>
        <v>0</v>
      </c>
      <c r="H417" s="32">
        <f t="shared" si="123"/>
        <v>0</v>
      </c>
      <c r="I417" s="32">
        <f t="shared" si="123"/>
        <v>0</v>
      </c>
      <c r="J417" s="32">
        <f t="shared" si="123"/>
        <v>0</v>
      </c>
      <c r="K417" s="32"/>
      <c r="L417" s="32">
        <f t="shared" ref="L417" si="12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25">SUM(G418:G425)</f>
        <v>0</v>
      </c>
      <c r="H426" s="19">
        <f t="shared" si="125"/>
        <v>0</v>
      </c>
      <c r="I426" s="19">
        <f t="shared" si="125"/>
        <v>0</v>
      </c>
      <c r="J426" s="19">
        <f t="shared" si="125"/>
        <v>0</v>
      </c>
      <c r="K426" s="25"/>
      <c r="L426" s="19">
        <f t="shared" ref="L426" si="12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 x14ac:dyDescent="0.2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 x14ac:dyDescent="0.2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 x14ac:dyDescent="0.2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 x14ac:dyDescent="0.2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27">SUM(G427:G438)</f>
        <v>0</v>
      </c>
      <c r="H439" s="19">
        <f t="shared" si="127"/>
        <v>0</v>
      </c>
      <c r="I439" s="19">
        <f t="shared" si="127"/>
        <v>0</v>
      </c>
      <c r="J439" s="19">
        <f t="shared" si="127"/>
        <v>0</v>
      </c>
      <c r="K439" s="25"/>
      <c r="L439" s="19">
        <f t="shared" ref="L439" si="12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57" t="s">
        <v>4</v>
      </c>
      <c r="D440" s="58"/>
      <c r="E440" s="31"/>
      <c r="F440" s="32">
        <f>F426+F439</f>
        <v>0</v>
      </c>
      <c r="G440" s="32">
        <f t="shared" ref="G440:J440" si="129">G426+G439</f>
        <v>0</v>
      </c>
      <c r="H440" s="32">
        <f t="shared" si="129"/>
        <v>0</v>
      </c>
      <c r="I440" s="32">
        <f t="shared" si="129"/>
        <v>0</v>
      </c>
      <c r="J440" s="32">
        <f t="shared" si="129"/>
        <v>0</v>
      </c>
      <c r="K440" s="32"/>
      <c r="L440" s="32">
        <f t="shared" ref="L440" si="13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31">SUM(G441:G450)</f>
        <v>0</v>
      </c>
      <c r="H451" s="19">
        <f t="shared" si="131"/>
        <v>0</v>
      </c>
      <c r="I451" s="19">
        <f t="shared" si="131"/>
        <v>0</v>
      </c>
      <c r="J451" s="19">
        <f t="shared" si="131"/>
        <v>0</v>
      </c>
      <c r="K451" s="25"/>
      <c r="L451" s="19">
        <f t="shared" ref="L451" si="13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33">SUM(G452:G463)</f>
        <v>0</v>
      </c>
      <c r="H464" s="19">
        <f t="shared" si="133"/>
        <v>0</v>
      </c>
      <c r="I464" s="19">
        <f t="shared" si="133"/>
        <v>0</v>
      </c>
      <c r="J464" s="19">
        <f t="shared" si="133"/>
        <v>0</v>
      </c>
      <c r="K464" s="25"/>
      <c r="L464" s="19">
        <f t="shared" ref="L464" si="13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57" t="s">
        <v>4</v>
      </c>
      <c r="D465" s="58"/>
      <c r="E465" s="31"/>
      <c r="F465" s="32">
        <f>F451+F464</f>
        <v>0</v>
      </c>
      <c r="G465" s="32">
        <f t="shared" ref="G465:J465" si="135">G451+G464</f>
        <v>0</v>
      </c>
      <c r="H465" s="32">
        <f t="shared" si="135"/>
        <v>0</v>
      </c>
      <c r="I465" s="32">
        <f t="shared" si="135"/>
        <v>0</v>
      </c>
      <c r="J465" s="32">
        <f t="shared" si="135"/>
        <v>0</v>
      </c>
      <c r="K465" s="32"/>
      <c r="L465" s="32">
        <f t="shared" ref="L465" si="13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37">SUM(G466:G474)</f>
        <v>0</v>
      </c>
      <c r="H475" s="19">
        <f t="shared" si="137"/>
        <v>0</v>
      </c>
      <c r="I475" s="19">
        <f t="shared" si="137"/>
        <v>0</v>
      </c>
      <c r="J475" s="19">
        <f t="shared" si="137"/>
        <v>0</v>
      </c>
      <c r="K475" s="25"/>
      <c r="L475" s="19">
        <f t="shared" ref="L475" si="13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39">SUM(H476:H487)</f>
        <v>0</v>
      </c>
      <c r="I488" s="19">
        <f t="shared" si="139"/>
        <v>0</v>
      </c>
      <c r="J488" s="19">
        <f t="shared" si="139"/>
        <v>0</v>
      </c>
      <c r="K488" s="25"/>
      <c r="L488" s="19">
        <f t="shared" ref="L488" si="14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57" t="s">
        <v>4</v>
      </c>
      <c r="D489" s="58"/>
      <c r="E489" s="31"/>
      <c r="F489" s="32">
        <f>F475+F488</f>
        <v>0</v>
      </c>
      <c r="G489" s="32">
        <f t="shared" ref="G489:J489" si="141">G475+G488</f>
        <v>0</v>
      </c>
      <c r="H489" s="32">
        <f t="shared" si="141"/>
        <v>0</v>
      </c>
      <c r="I489" s="32">
        <f t="shared" si="141"/>
        <v>0</v>
      </c>
      <c r="J489" s="32">
        <f t="shared" si="141"/>
        <v>0</v>
      </c>
      <c r="K489" s="32"/>
      <c r="L489" s="32">
        <f t="shared" ref="L489" si="142">L475+L488</f>
        <v>0</v>
      </c>
    </row>
    <row r="490" spans="1:12" ht="13.5" thickBot="1" x14ac:dyDescent="0.25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592.6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68.254000000000005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20.285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97.426000000000016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620.87699999999995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88.929999999999993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dcterms:created xsi:type="dcterms:W3CDTF">2022-05-16T14:23:56Z</dcterms:created>
  <dcterms:modified xsi:type="dcterms:W3CDTF">2026-01-26T11:33:37Z</dcterms:modified>
</cp:coreProperties>
</file>